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re\Desktop\"/>
    </mc:Choice>
  </mc:AlternateContent>
  <bookViews>
    <workbookView xWindow="0" yWindow="0" windowWidth="24285" windowHeight="10860"/>
  </bookViews>
  <sheets>
    <sheet name="autode maksustam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2" i="1"/>
  <c r="H11" i="1"/>
  <c r="H4" i="1"/>
  <c r="H6" i="1"/>
  <c r="H7" i="1" l="1"/>
  <c r="H13" i="1" l="1"/>
  <c r="H14" i="1" s="1"/>
  <c r="C16" i="1" s="1"/>
</calcChain>
</file>

<file path=xl/sharedStrings.xml><?xml version="1.0" encoding="utf-8"?>
<sst xmlns="http://schemas.openxmlformats.org/spreadsheetml/2006/main" count="24" uniqueCount="22">
  <si>
    <t>Kütus</t>
  </si>
  <si>
    <t>Muud kulud (hooldus, remont jne)</t>
  </si>
  <si>
    <t>Võimsus (kW)</t>
  </si>
  <si>
    <t>Tänane maksumus käibemaksuga</t>
  </si>
  <si>
    <t>Erisoodustusmaksu kulu</t>
  </si>
  <si>
    <t>Ettevõtlusega seotud sõitude maht (km) kuus</t>
  </si>
  <si>
    <t>Maksuvaba autokompensatsioon</t>
  </si>
  <si>
    <t>Kindlustus</t>
  </si>
  <si>
    <t>Ettevõtte auto kulud kokku</t>
  </si>
  <si>
    <t>Eraisiku auto kulud kokku</t>
  </si>
  <si>
    <t>Auto jääkväärtus kasutuse lõpul</t>
  </si>
  <si>
    <t>Tulumaksu kulu</t>
  </si>
  <si>
    <t>Kuludelt säästetud käibemaks</t>
  </si>
  <si>
    <t>Planeeritav auto kasutusiga aastates (1 kuni 5)</t>
  </si>
  <si>
    <t>Kulusääst (-kaotus) eraisiku auto kasutamisel</t>
  </si>
  <si>
    <t>Kulud ettevõtte auto kasutamisel</t>
  </si>
  <si>
    <t>Kulud eraisiku auto kasutamisel</t>
  </si>
  <si>
    <t>Sisesta auto andmed</t>
  </si>
  <si>
    <t>Sisesta jooksvad kulud kalendrikuus koos käibemaksuga</t>
  </si>
  <si>
    <t>ARVUTUS:</t>
  </si>
  <si>
    <t xml:space="preserve">    igas olukorras</t>
  </si>
  <si>
    <t>NB! käesolev arvutus on lihtustatud ega anna õiget tulemust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</si>
</sst>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sz val="11"/>
      <color theme="1" tint="0.24997711111789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DFFE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28">
    <xf numFmtId="0" fontId="0" fillId="0" borderId="0" xfId="0"/>
    <xf numFmtId="0" fontId="1" fillId="2" borderId="0" xfId="1" applyAlignment="1">
      <alignment vertical="center"/>
    </xf>
    <xf numFmtId="0" fontId="1" fillId="2" borderId="0" xfId="1"/>
    <xf numFmtId="3" fontId="1" fillId="2" borderId="0" xfId="1" applyNumberFormat="1"/>
    <xf numFmtId="0" fontId="0" fillId="4" borderId="0" xfId="0" applyFill="1"/>
    <xf numFmtId="0" fontId="3" fillId="4" borderId="0" xfId="0" applyFont="1" applyFill="1"/>
    <xf numFmtId="3" fontId="3" fillId="4" borderId="0" xfId="0" applyNumberFormat="1" applyFont="1" applyFill="1"/>
    <xf numFmtId="3" fontId="0" fillId="4" borderId="0" xfId="0" applyNumberFormat="1" applyFill="1"/>
    <xf numFmtId="3" fontId="1" fillId="2" borderId="0" xfId="1" applyNumberFormat="1" applyBorder="1" applyAlignment="1">
      <alignment vertical="center"/>
    </xf>
    <xf numFmtId="3" fontId="2" fillId="0" borderId="0" xfId="2" applyNumberFormat="1" applyFill="1" applyBorder="1"/>
    <xf numFmtId="3" fontId="0" fillId="4" borderId="0" xfId="0" applyNumberFormat="1" applyFill="1" applyBorder="1"/>
    <xf numFmtId="3" fontId="3" fillId="4" borderId="0" xfId="0" applyNumberFormat="1" applyFont="1" applyFill="1" applyBorder="1"/>
    <xf numFmtId="3" fontId="4" fillId="4" borderId="0" xfId="0" applyNumberFormat="1" applyFont="1" applyFill="1"/>
    <xf numFmtId="3" fontId="5" fillId="4" borderId="0" xfId="0" applyNumberFormat="1" applyFont="1" applyFill="1"/>
    <xf numFmtId="0" fontId="0" fillId="4" borderId="0" xfId="0" applyFill="1" applyBorder="1"/>
    <xf numFmtId="164" fontId="5" fillId="4" borderId="0" xfId="0" applyNumberFormat="1" applyFont="1" applyFill="1"/>
    <xf numFmtId="0" fontId="5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/>
    <xf numFmtId="0" fontId="7" fillId="4" borderId="2" xfId="0" applyFont="1" applyFill="1" applyBorder="1"/>
    <xf numFmtId="3" fontId="8" fillId="4" borderId="2" xfId="0" applyNumberFormat="1" applyFont="1" applyFill="1" applyBorder="1"/>
    <xf numFmtId="0" fontId="8" fillId="4" borderId="0" xfId="0" applyFont="1" applyFill="1"/>
    <xf numFmtId="3" fontId="8" fillId="4" borderId="0" xfId="0" applyNumberFormat="1" applyFont="1" applyFill="1"/>
    <xf numFmtId="0" fontId="8" fillId="4" borderId="2" xfId="0" applyFont="1" applyFill="1" applyBorder="1"/>
    <xf numFmtId="3" fontId="8" fillId="4" borderId="0" xfId="0" applyNumberFormat="1" applyFont="1" applyFill="1" applyBorder="1"/>
    <xf numFmtId="0" fontId="8" fillId="4" borderId="0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vertical="top"/>
    </xf>
  </cellXfs>
  <cellStyles count="3">
    <cellStyle name="Input" xfId="2" builtinId="20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DFFE5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14</xdr:row>
      <xdr:rowOff>114300</xdr:rowOff>
    </xdr:from>
    <xdr:to>
      <xdr:col>4</xdr:col>
      <xdr:colOff>95250</xdr:colOff>
      <xdr:row>16</xdr:row>
      <xdr:rowOff>95250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73B958D-783A-4168-88B0-F41E7B63ECB7}"/>
            </a:ext>
          </a:extLst>
        </xdr:cNvPr>
        <xdr:cNvSpPr/>
      </xdr:nvSpPr>
      <xdr:spPr>
        <a:xfrm>
          <a:off x="476250" y="2914650"/>
          <a:ext cx="3733800" cy="361950"/>
        </a:xfrm>
        <a:prstGeom prst="roundRect">
          <a:avLst/>
        </a:prstGeom>
        <a:solidFill>
          <a:schemeClr val="accent6">
            <a:lumMod val="40000"/>
            <a:lumOff val="60000"/>
            <a:alpha val="22000"/>
          </a:schemeClr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RowColHeaders="0" tabSelected="1" zoomScaleNormal="100" workbookViewId="0">
      <selection activeCell="C3" sqref="C3"/>
    </sheetView>
  </sheetViews>
  <sheetFormatPr defaultColWidth="0" defaultRowHeight="15" zeroHeight="1" x14ac:dyDescent="0.25"/>
  <cols>
    <col min="1" max="1" width="1.42578125" style="4" customWidth="1"/>
    <col min="2" max="2" width="48.140625" style="4" customWidth="1"/>
    <col min="3" max="3" width="10.7109375" style="10" customWidth="1"/>
    <col min="4" max="4" width="1.42578125" style="7" customWidth="1"/>
    <col min="5" max="5" width="5" style="4" customWidth="1"/>
    <col min="6" max="6" width="1.42578125" style="4" customWidth="1"/>
    <col min="7" max="7" width="41.28515625" style="4" customWidth="1"/>
    <col min="8" max="8" width="7.5703125" style="7" customWidth="1"/>
    <col min="9" max="9" width="1.42578125" style="7" customWidth="1"/>
    <col min="10" max="10" width="1.42578125" style="7" hidden="1" customWidth="1"/>
    <col min="11" max="11" width="8" style="4" hidden="1" customWidth="1"/>
    <col min="12" max="12" width="0" style="4" hidden="1" customWidth="1"/>
    <col min="13" max="16384" width="9.140625" style="4" hidden="1"/>
  </cols>
  <sheetData>
    <row r="1" spans="1:10" ht="9" customHeight="1" x14ac:dyDescent="0.25"/>
    <row r="2" spans="1:10" ht="23.25" customHeight="1" x14ac:dyDescent="0.25">
      <c r="A2" s="2"/>
      <c r="B2" s="1" t="s">
        <v>17</v>
      </c>
      <c r="C2" s="8"/>
      <c r="D2" s="3"/>
      <c r="G2" s="17" t="s">
        <v>19</v>
      </c>
      <c r="H2" s="18"/>
      <c r="I2" s="18"/>
      <c r="J2" s="11"/>
    </row>
    <row r="3" spans="1:10" x14ac:dyDescent="0.25">
      <c r="B3" s="5" t="s">
        <v>2</v>
      </c>
      <c r="C3" s="9">
        <v>114</v>
      </c>
      <c r="G3" s="19" t="s">
        <v>15</v>
      </c>
      <c r="H3" s="20"/>
      <c r="I3" s="24"/>
      <c r="J3" s="6"/>
    </row>
    <row r="4" spans="1:10" x14ac:dyDescent="0.25">
      <c r="B4" s="5" t="s">
        <v>3</v>
      </c>
      <c r="C4" s="9">
        <v>25000</v>
      </c>
      <c r="G4" s="21" t="s">
        <v>8</v>
      </c>
      <c r="H4" s="22">
        <f>C4-C7-(C4-C7)/1.2*0.1+SUM(C11:C13)*C6*12</f>
        <v>32458.333333333336</v>
      </c>
      <c r="I4" s="22"/>
      <c r="J4" s="6"/>
    </row>
    <row r="5" spans="1:10" x14ac:dyDescent="0.25">
      <c r="B5" s="5" t="s">
        <v>5</v>
      </c>
      <c r="C5" s="9">
        <v>1200</v>
      </c>
      <c r="G5" s="21" t="s">
        <v>4</v>
      </c>
      <c r="H5" s="22">
        <f>C3*1.96*0.6625*C6*12</f>
        <v>8881.74</v>
      </c>
      <c r="I5" s="22"/>
      <c r="J5" s="11"/>
    </row>
    <row r="6" spans="1:10" x14ac:dyDescent="0.25">
      <c r="B6" s="5" t="s">
        <v>13</v>
      </c>
      <c r="C6" s="9">
        <v>5</v>
      </c>
      <c r="G6" s="23" t="s">
        <v>12</v>
      </c>
      <c r="H6" s="20">
        <f>SUM(C11,C13)/1.2*0.1*12*C6</f>
        <v>1450.0000000000002</v>
      </c>
      <c r="I6" s="24"/>
      <c r="J6" s="12"/>
    </row>
    <row r="7" spans="1:10" x14ac:dyDescent="0.25">
      <c r="B7" s="5" t="s">
        <v>10</v>
      </c>
      <c r="C7" s="9">
        <v>12500</v>
      </c>
      <c r="G7" s="21" t="s">
        <v>8</v>
      </c>
      <c r="H7" s="22">
        <f>H4+H5-H6</f>
        <v>39890.073333333334</v>
      </c>
      <c r="I7" s="22"/>
      <c r="J7" s="6"/>
    </row>
    <row r="8" spans="1:10" x14ac:dyDescent="0.25">
      <c r="G8" s="21"/>
      <c r="H8" s="22"/>
      <c r="I8" s="22"/>
      <c r="J8" s="6"/>
    </row>
    <row r="9" spans="1:10" x14ac:dyDescent="0.25">
      <c r="G9" s="21"/>
      <c r="H9" s="22"/>
      <c r="I9" s="22"/>
      <c r="J9" s="6"/>
    </row>
    <row r="10" spans="1:10" ht="23.25" customHeight="1" x14ac:dyDescent="0.25">
      <c r="A10" s="2"/>
      <c r="B10" s="1" t="s">
        <v>18</v>
      </c>
      <c r="C10" s="8"/>
      <c r="D10" s="3"/>
      <c r="G10" s="19" t="s">
        <v>16</v>
      </c>
      <c r="H10" s="23"/>
      <c r="I10" s="25"/>
      <c r="J10" s="14"/>
    </row>
    <row r="11" spans="1:10" x14ac:dyDescent="0.25">
      <c r="B11" s="5" t="s">
        <v>0</v>
      </c>
      <c r="C11" s="9">
        <v>150</v>
      </c>
      <c r="G11" s="21" t="s">
        <v>9</v>
      </c>
      <c r="H11" s="22">
        <f>C4-C7+SUM(C11:C13)*C6*12</f>
        <v>33500</v>
      </c>
      <c r="I11" s="22"/>
      <c r="J11" s="6"/>
    </row>
    <row r="12" spans="1:10" x14ac:dyDescent="0.25">
      <c r="B12" s="5" t="s">
        <v>7</v>
      </c>
      <c r="C12" s="9">
        <v>60</v>
      </c>
      <c r="G12" s="21" t="s">
        <v>6</v>
      </c>
      <c r="H12" s="22">
        <f>IF(C5*0.3&lt;=335,C5*0.3,335)*C6*12</f>
        <v>20100</v>
      </c>
      <c r="I12" s="22"/>
      <c r="J12" s="6"/>
    </row>
    <row r="13" spans="1:10" x14ac:dyDescent="0.25">
      <c r="B13" s="5" t="s">
        <v>1</v>
      </c>
      <c r="C13" s="9">
        <v>140</v>
      </c>
      <c r="G13" s="23" t="s">
        <v>11</v>
      </c>
      <c r="H13" s="20">
        <f>(H11-H12)*0.25</f>
        <v>3350</v>
      </c>
      <c r="I13" s="24"/>
      <c r="J13" s="11"/>
    </row>
    <row r="14" spans="1:10" x14ac:dyDescent="0.25">
      <c r="B14" s="5"/>
      <c r="G14" s="21" t="s">
        <v>9</v>
      </c>
      <c r="H14" s="22">
        <f>H11+H13</f>
        <v>36850</v>
      </c>
      <c r="I14" s="22"/>
      <c r="J14" s="12"/>
    </row>
    <row r="15" spans="1:10" x14ac:dyDescent="0.25">
      <c r="B15" s="5"/>
      <c r="J15" s="6"/>
    </row>
    <row r="16" spans="1:10" x14ac:dyDescent="0.25">
      <c r="B16" s="16" t="s">
        <v>14</v>
      </c>
      <c r="C16" s="15">
        <f>H7-H14</f>
        <v>3040.0733333333337</v>
      </c>
      <c r="F16" s="26" t="s">
        <v>21</v>
      </c>
      <c r="J16" s="13"/>
    </row>
    <row r="17" spans="2:12" x14ac:dyDescent="0.25">
      <c r="B17" s="5"/>
      <c r="C17" s="11"/>
      <c r="F17" s="26"/>
      <c r="G17" s="27" t="s">
        <v>20</v>
      </c>
      <c r="H17" s="6"/>
      <c r="I17" s="6"/>
      <c r="J17" s="6"/>
    </row>
    <row r="18" spans="2:12" hidden="1" x14ac:dyDescent="0.25">
      <c r="B18" s="5"/>
      <c r="C18" s="11"/>
      <c r="G18" s="5"/>
      <c r="H18" s="6"/>
      <c r="I18" s="6"/>
      <c r="J18" s="6"/>
    </row>
    <row r="19" spans="2:12" hidden="1" x14ac:dyDescent="0.25"/>
    <row r="20" spans="2:12" hidden="1" x14ac:dyDescent="0.25"/>
    <row r="21" spans="2:12" hidden="1" x14ac:dyDescent="0.25"/>
    <row r="22" spans="2:12" hidden="1" x14ac:dyDescent="0.25"/>
    <row r="23" spans="2:12" hidden="1" x14ac:dyDescent="0.25"/>
    <row r="24" spans="2:12" hidden="1" x14ac:dyDescent="0.25"/>
    <row r="25" spans="2:12" hidden="1" x14ac:dyDescent="0.25"/>
    <row r="26" spans="2:12" hidden="1" x14ac:dyDescent="0.25">
      <c r="L26" s="7"/>
    </row>
    <row r="27" spans="2:12" hidden="1" x14ac:dyDescent="0.25"/>
    <row r="28" spans="2:12" hidden="1" x14ac:dyDescent="0.25"/>
    <row r="29" spans="2:12" hidden="1" x14ac:dyDescent="0.25"/>
    <row r="30" spans="2:12" hidden="1" x14ac:dyDescent="0.25"/>
    <row r="31" spans="2:12" hidden="1" x14ac:dyDescent="0.25"/>
    <row r="32" spans="2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autode maksustamine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</dc:creator>
  <cp:lastModifiedBy>Imre</cp:lastModifiedBy>
  <dcterms:created xsi:type="dcterms:W3CDTF">2017-03-04T09:57:08Z</dcterms:created>
  <dcterms:modified xsi:type="dcterms:W3CDTF">2017-03-05T11:57:13Z</dcterms:modified>
</cp:coreProperties>
</file>